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cheda A" sheetId="1" r:id="rId1"/>
    <sheet name="Scheda B" sheetId="2" r:id="rId2"/>
    <sheet name="Scheda C" sheetId="3" r:id="rId3"/>
    <sheet name="Foglio1" sheetId="4" r:id="rId4"/>
  </sheets>
  <definedNames>
    <definedName name="_xlnm._FilterDatabase" localSheetId="1" hidden="1">'Scheda B'!$J$1:$J$14</definedName>
  </definedNames>
  <calcPr fullCalcOnLoad="1"/>
</workbook>
</file>

<file path=xl/sharedStrings.xml><?xml version="1.0" encoding="utf-8"?>
<sst xmlns="http://schemas.openxmlformats.org/spreadsheetml/2006/main" count="132" uniqueCount="74">
  <si>
    <t>QUADRO DELLE RISORSE NECESSARIE ALLA REALIZZAZIONE DEL PROGRAMMA</t>
  </si>
  <si>
    <t>TIPOLOGIA RISORSE</t>
  </si>
  <si>
    <t xml:space="preserve">Arco temporale di validità del programma  </t>
  </si>
  <si>
    <t>Disponibilità finanziaria (1)</t>
  </si>
  <si>
    <t>Importo Totale (2)</t>
  </si>
  <si>
    <t>Primo anno</t>
  </si>
  <si>
    <t>Secondo anno</t>
  </si>
  <si>
    <t>Totale</t>
  </si>
  <si>
    <t>ELENCO DEGLI ACQUISTI DEL PROGRAMMA</t>
  </si>
  <si>
    <t>Codice Unico
Intervento -
CUI (1)</t>
  </si>
  <si>
    <t>Annualità nella
quale si prevede
di dare avvio alla
procedura di
affidamento</t>
  </si>
  <si>
    <t>Codice CUP (2)</t>
  </si>
  <si>
    <t>Acquisto ricompreso
nell'importo
complessivo di un
lavoro o di altra
acquisizione presente
in programmazione di
lavori, forniture e
servizi
(Tabella B.2bis)</t>
  </si>
  <si>
    <t>CUI lavoro o
altra
acquisizione
nel cui
importo
complessivo
l'acquisto è
eventualmente
ricompreso
(3)</t>
  </si>
  <si>
    <t>Lotto
funzionale
(4)</t>
  </si>
  <si>
    <t>Ambito
geografico di
esecuzione
dell'acquisto
Codice NUTS</t>
  </si>
  <si>
    <t>Settore</t>
  </si>
  <si>
    <t>Descrizione
dell'acquisto</t>
  </si>
  <si>
    <t>Livello di
priorità (6)
(Tabella
B.1)</t>
  </si>
  <si>
    <t>Responsabile del
Procedimento (7)</t>
  </si>
  <si>
    <t>Durata del contratto</t>
  </si>
  <si>
    <t>L'acquisto è relativo a nuovo affidamento di contratto in essere (8)</t>
  </si>
  <si>
    <t>STIMA DEI COSTI DELL'ACQUISTO</t>
  </si>
  <si>
    <t>Acquisto aggiunto o
variato a seguito di
modifica programma
(12)
(Tabella B.2)</t>
  </si>
  <si>
    <t>Costi su annualità successive</t>
  </si>
  <si>
    <t>Totale (9)</t>
  </si>
  <si>
    <t>Apporto di capitale privato</t>
  </si>
  <si>
    <t>codice AUSA</t>
  </si>
  <si>
    <t>denominazione</t>
  </si>
  <si>
    <t>Importo</t>
  </si>
  <si>
    <t>Tipologia
(Tabella B.1bis)</t>
  </si>
  <si>
    <t>2023</t>
  </si>
  <si>
    <t/>
  </si>
  <si>
    <t>NO</t>
  </si>
  <si>
    <t>36</t>
  </si>
  <si>
    <t>SI</t>
  </si>
  <si>
    <t>SERVIZI</t>
  </si>
  <si>
    <t xml:space="preserve"> ELENCO DEGLI INTERVENTI PRESENTI NELLA PRIMA ANNUALITA'
 DEL PRECEDENTE PROGRAMMA BIENNALE E NON RIPROPOSTI E NON AVVIATI  </t>
  </si>
  <si>
    <t>CODICE UNICO INTERVENTO - CUI</t>
  </si>
  <si>
    <t>CUP</t>
  </si>
  <si>
    <t>DESCRIZIONE ACQUISTO</t>
  </si>
  <si>
    <t>IMPORTO ACQUISTO</t>
  </si>
  <si>
    <t>Livello di priorità</t>
  </si>
  <si>
    <t>Motivo per il quale l'intervento non è riproposto</t>
  </si>
  <si>
    <t>SCHEDA A : PROGRAMMA BIENNALE DEGLI ACQUISTI DI FORNITURE E SERVIZI 2023/2024
PARCO ARCHEOLOGICO DI ERCOLANO</t>
  </si>
  <si>
    <t>SCHEDA B : PROGRAMMA BIENNALE DEGLI ACQUISTI DI FORNITURE E SERVIZI 2023/2024
PARCO ARCHEOLOGICO DI ERCOLANO</t>
  </si>
  <si>
    <t>ITF</t>
  </si>
  <si>
    <t>SCHEDA C : PROGRAMMA BIENNALE DEGLI ACQUISTI DI FORNITURE E SERVIZI 2023/2024
PARCO ARCHEOLOGICO DI ERCOLANO</t>
  </si>
  <si>
    <t>I</t>
  </si>
  <si>
    <t>DOTT. SIMONE MARINO</t>
  </si>
  <si>
    <t>/</t>
  </si>
  <si>
    <t>F95234870632 2023 00001</t>
  </si>
  <si>
    <t>F95234870632 2023 00002</t>
  </si>
  <si>
    <t>Implementazione contenuti scientifici, didattici, fruizione on e off site MuDE</t>
  </si>
  <si>
    <t xml:space="preserve">programma Smart Buildings. Laboratorio da campo mobile e isola tecnologica mobile: l'incipit del processo di musealizzazione del reperto dopo il suo
rinvenimento </t>
  </si>
  <si>
    <t>F95234870632 2024 00002</t>
  </si>
  <si>
    <t>F95234870632 2024 00003</t>
  </si>
  <si>
    <t>Gestione nuova piattaforma MuDE (database, portale open data, dati spaziali)</t>
  </si>
  <si>
    <t>II</t>
  </si>
  <si>
    <t>F95234870632 2024 00004</t>
  </si>
  <si>
    <t>Gestione Comunicazione nuova piattaforma MuDE – sito web Pa-Erco</t>
  </si>
  <si>
    <t>Manutenzione sistemistica server MuDE</t>
  </si>
  <si>
    <t>F95234870632 2024 00001</t>
  </si>
  <si>
    <t xml:space="preserve">SI </t>
  </si>
  <si>
    <r>
      <rPr>
        <b/>
        <sz val="10"/>
        <color indexed="8"/>
        <rFont val="Times New Roman"/>
        <family val="1"/>
      </rPr>
      <t>Note:</t>
    </r>
    <r>
      <rPr>
        <sz val="10"/>
        <color indexed="8"/>
        <rFont val="Times New Roman"/>
        <family val="1"/>
      </rPr>
      <t xml:space="preserve">
(1) La disponibilità finanziaria di ciascuna annualità è calcolata come somma delle informazioni elementari relative ai costi annuali di ciascun acquisto intervento di cui alla scheda B.
(2) L'importo totale delle risorse necessarie alla realizzazione del programma biennale è calcolato come somma delle due annualità</t>
    </r>
  </si>
  <si>
    <t>FONDI PAERCO</t>
  </si>
  <si>
    <t>DOTT.SSA STEFANIA SIANO</t>
  </si>
  <si>
    <t>RAG. LORENZO GROSSO</t>
  </si>
  <si>
    <t>Upgrade connessione fibra 1 GB, incluso hardware specialistico</t>
  </si>
  <si>
    <t>Il referente del programma
DR. FRANCESCO SIRANO</t>
  </si>
  <si>
    <t>FONDI a destinazione VINCOLATA: PIANO NAZIONALE DI RIPRESA E RESILIENZA (PNRR) Missione 1 - Digitalizzazione, Innovazione, Competitività e Cultura - Componente 3 - Cultura 4.0 (M1C3) - Misura 1 "Patrimonio Culturale per la prossima generazione" - Investimento 1.3 "Migliorare l'efficienza energetica in cinema, teatri e musei"</t>
  </si>
  <si>
    <t xml:space="preserve">CPV (5) </t>
  </si>
  <si>
    <r>
      <t>CENTRALE DI COMMITTENZA O
SOGGETTO AGGREGATORE AL
QUALE SI FARA' RICORSO PER
L'ESPLETAMENTO DELLA
PROCEDURA DI AFFIDAMENTO
(11)</t>
    </r>
    <r>
      <rPr>
        <b/>
        <sz val="10"/>
        <color indexed="60"/>
        <rFont val="Times New Roman"/>
        <family val="1"/>
      </rPr>
      <t xml:space="preserve"> </t>
    </r>
  </si>
  <si>
    <t>Cofinanziamento FONDI a destinazione VINCOLATA: PON LEGALITA' E SICUREZZA 2014-2020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</si>
</sst>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0]dddd\ d\ mmmm\ yyyy"/>
    <numFmt numFmtId="181" formatCode="&quot;€&quot;\ #,##0.00"/>
  </numFmts>
  <fonts count="53">
    <font>
      <sz val="10"/>
      <name val="Arial"/>
      <family val="0"/>
    </font>
    <font>
      <sz val="10"/>
      <color indexed="8"/>
      <name val="SansSerif"/>
      <family val="0"/>
    </font>
    <font>
      <sz val="12"/>
      <color indexed="8"/>
      <name val="SansSerif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left" vertical="top" wrapText="1"/>
      <protection/>
    </xf>
    <xf numFmtId="0" fontId="8" fillId="33" borderId="12" xfId="0" applyFont="1" applyFill="1" applyBorder="1" applyAlignment="1" applyProtection="1">
      <alignment horizontal="left" vertical="top" wrapText="1"/>
      <protection/>
    </xf>
    <xf numFmtId="181" fontId="8" fillId="33" borderId="10" xfId="0" applyNumberFormat="1" applyFont="1" applyFill="1" applyBorder="1" applyAlignment="1" applyProtection="1">
      <alignment horizontal="center" vertical="top" wrapText="1"/>
      <protection/>
    </xf>
    <xf numFmtId="0" fontId="51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left" vertical="top" wrapText="1"/>
      <protection/>
    </xf>
    <xf numFmtId="0" fontId="5" fillId="33" borderId="14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181" fontId="5" fillId="33" borderId="13" xfId="0" applyNumberFormat="1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181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181" fontId="8" fillId="33" borderId="15" xfId="0" applyNumberFormat="1" applyFont="1" applyFill="1" applyBorder="1" applyAlignment="1" applyProtection="1">
      <alignment horizontal="center" vertical="top" wrapText="1"/>
      <protection/>
    </xf>
    <xf numFmtId="0" fontId="13" fillId="33" borderId="16" xfId="0" applyFont="1" applyFill="1" applyBorder="1" applyAlignment="1" applyProtection="1">
      <alignment horizontal="left" vertical="top" wrapText="1"/>
      <protection/>
    </xf>
    <xf numFmtId="181" fontId="13" fillId="33" borderId="17" xfId="0" applyNumberFormat="1" applyFont="1" applyFill="1" applyBorder="1" applyAlignment="1" applyProtection="1">
      <alignment horizontal="center" vertical="top" wrapText="1"/>
      <protection/>
    </xf>
    <xf numFmtId="181" fontId="1" fillId="33" borderId="0" xfId="0" applyNumberFormat="1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7" fillId="33" borderId="10" xfId="0" applyFont="1" applyFill="1" applyBorder="1" applyAlignment="1" applyProtection="1">
      <alignment horizontal="center" vertical="top" wrapText="1"/>
      <protection/>
    </xf>
    <xf numFmtId="181" fontId="8" fillId="33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center" vertical="top" wrapText="1"/>
      <protection/>
    </xf>
    <xf numFmtId="0" fontId="52" fillId="0" borderId="13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top" wrapText="1"/>
      <protection/>
    </xf>
    <xf numFmtId="181" fontId="6" fillId="33" borderId="14" xfId="0" applyNumberFormat="1" applyFont="1" applyFill="1" applyBorder="1" applyAlignment="1" applyProtection="1">
      <alignment horizontal="center" vertical="top" wrapText="1"/>
      <protection/>
    </xf>
    <xf numFmtId="181" fontId="6" fillId="33" borderId="13" xfId="0" applyNumberFormat="1" applyFont="1" applyFill="1" applyBorder="1" applyAlignment="1" applyProtection="1">
      <alignment horizontal="center" vertical="top" wrapText="1"/>
      <protection/>
    </xf>
    <xf numFmtId="181" fontId="0" fillId="0" borderId="0" xfId="0" applyNumberFormat="1" applyAlignment="1">
      <alignment/>
    </xf>
    <xf numFmtId="181" fontId="33" fillId="33" borderId="13" xfId="0" applyNumberFormat="1" applyFont="1" applyFill="1" applyBorder="1" applyAlignment="1" applyProtection="1">
      <alignment horizontal="center" vertical="top" wrapText="1"/>
      <protection/>
    </xf>
    <xf numFmtId="181" fontId="33" fillId="33" borderId="15" xfId="0" applyNumberFormat="1" applyFont="1" applyFill="1" applyBorder="1" applyAlignment="1" applyProtection="1">
      <alignment horizontal="center" vertical="top" wrapText="1"/>
      <protection/>
    </xf>
    <xf numFmtId="181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4" width="42.00390625" style="0" customWidth="1"/>
    <col min="5" max="5" width="255.00390625" style="0" customWidth="1"/>
  </cols>
  <sheetData>
    <row r="1" spans="1:5" s="6" customFormat="1" ht="49.5" customHeight="1">
      <c r="A1" s="31" t="s">
        <v>44</v>
      </c>
      <c r="B1" s="31"/>
      <c r="C1" s="31"/>
      <c r="D1" s="31"/>
      <c r="E1" s="4"/>
    </row>
    <row r="2" spans="1:5" s="6" customFormat="1" ht="39.75" customHeight="1">
      <c r="A2" s="32" t="s">
        <v>0</v>
      </c>
      <c r="B2" s="32"/>
      <c r="C2" s="32"/>
      <c r="D2" s="32"/>
      <c r="E2" s="4"/>
    </row>
    <row r="3" spans="1:5" s="6" customFormat="1" ht="30" customHeight="1">
      <c r="A3" s="33" t="s">
        <v>1</v>
      </c>
      <c r="B3" s="33" t="s">
        <v>2</v>
      </c>
      <c r="C3" s="33"/>
      <c r="D3" s="33"/>
      <c r="E3" s="4"/>
    </row>
    <row r="4" spans="1:5" s="6" customFormat="1" ht="30" customHeight="1">
      <c r="A4" s="33"/>
      <c r="B4" s="33" t="s">
        <v>3</v>
      </c>
      <c r="C4" s="33"/>
      <c r="D4" s="33" t="s">
        <v>4</v>
      </c>
      <c r="E4" s="4"/>
    </row>
    <row r="5" spans="1:5" s="6" customFormat="1" ht="30" customHeight="1">
      <c r="A5" s="33"/>
      <c r="B5" s="23" t="s">
        <v>5</v>
      </c>
      <c r="C5" s="23" t="s">
        <v>6</v>
      </c>
      <c r="D5" s="33"/>
      <c r="E5" s="4"/>
    </row>
    <row r="6" spans="1:5" s="6" customFormat="1" ht="30" customHeight="1" thickBot="1">
      <c r="A6" s="8" t="s">
        <v>65</v>
      </c>
      <c r="B6" s="53">
        <v>79300</v>
      </c>
      <c r="C6" s="53">
        <v>203105</v>
      </c>
      <c r="D6" s="54">
        <f>B6+C6</f>
        <v>282405</v>
      </c>
      <c r="E6" s="4"/>
    </row>
    <row r="7" spans="1:5" s="6" customFormat="1" ht="30" customHeight="1" thickBot="1">
      <c r="A7" s="9" t="s">
        <v>73</v>
      </c>
      <c r="B7" s="41">
        <v>36600</v>
      </c>
      <c r="C7" s="41">
        <v>0</v>
      </c>
      <c r="D7" s="25">
        <f>SUM(B7:C7)</f>
        <v>36600</v>
      </c>
      <c r="E7" s="4"/>
    </row>
    <row r="8" spans="1:5" s="6" customFormat="1" ht="78.75">
      <c r="A8" s="9" t="s">
        <v>70</v>
      </c>
      <c r="B8" s="10">
        <v>600000</v>
      </c>
      <c r="C8" s="10">
        <v>1000000</v>
      </c>
      <c r="D8" s="25">
        <f>B8+C8</f>
        <v>1600000</v>
      </c>
      <c r="E8" s="4"/>
    </row>
    <row r="9" spans="1:5" s="6" customFormat="1" ht="30" customHeight="1" thickBot="1">
      <c r="A9" s="26" t="s">
        <v>7</v>
      </c>
      <c r="B9" s="27">
        <f>SUM(B6:B8)</f>
        <v>715900</v>
      </c>
      <c r="C9" s="27">
        <f>SUM(C6:C8)</f>
        <v>1203105</v>
      </c>
      <c r="D9" s="27">
        <f>SUM(D6:D8)</f>
        <v>1919005</v>
      </c>
      <c r="E9" s="4"/>
    </row>
    <row r="10" spans="1:5" s="6" customFormat="1" ht="49.5" customHeight="1">
      <c r="A10" s="4"/>
      <c r="B10" s="4"/>
      <c r="C10" s="29" t="s">
        <v>69</v>
      </c>
      <c r="D10" s="29"/>
      <c r="E10" s="4"/>
    </row>
    <row r="11" spans="1:5" s="6" customFormat="1" ht="72.75" customHeight="1">
      <c r="A11" s="30" t="s">
        <v>64</v>
      </c>
      <c r="B11" s="30"/>
      <c r="C11" s="30"/>
      <c r="D11" s="30"/>
      <c r="E11" s="4"/>
    </row>
    <row r="12" spans="1:5" ht="409.5" customHeight="1">
      <c r="A12" s="1"/>
      <c r="B12" s="1"/>
      <c r="C12" s="1"/>
      <c r="D12" s="1"/>
      <c r="E12" s="1"/>
    </row>
  </sheetData>
  <sheetProtection/>
  <mergeCells count="8">
    <mergeCell ref="C10:D10"/>
    <mergeCell ref="A11:D11"/>
    <mergeCell ref="A1:D1"/>
    <mergeCell ref="A2:D2"/>
    <mergeCell ref="A3:A5"/>
    <mergeCell ref="B3:D3"/>
    <mergeCell ref="B4:C4"/>
    <mergeCell ref="D4:D5"/>
  </mergeCells>
  <printOptions/>
  <pageMargins left="0" right="0" top="0" bottom="0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zoomScale="140" zoomScaleNormal="140" zoomScalePageLayoutView="0" workbookViewId="0" topLeftCell="J4">
      <selection activeCell="Q17" sqref="Q17"/>
    </sheetView>
  </sheetViews>
  <sheetFormatPr defaultColWidth="9.140625" defaultRowHeight="12.75"/>
  <cols>
    <col min="1" max="1" width="20.140625" style="0" bestFit="1" customWidth="1"/>
    <col min="2" max="2" width="13.8515625" style="0" bestFit="1" customWidth="1"/>
    <col min="3" max="3" width="12.8515625" style="0" bestFit="1" customWidth="1"/>
    <col min="4" max="4" width="18.28125" style="0" bestFit="1" customWidth="1"/>
    <col min="5" max="5" width="12.140625" style="0" bestFit="1" customWidth="1"/>
    <col min="6" max="6" width="9.140625" style="0" bestFit="1" customWidth="1"/>
    <col min="7" max="7" width="11.421875" style="0" bestFit="1" customWidth="1"/>
    <col min="8" max="8" width="7.57421875" style="0" bestFit="1" customWidth="1"/>
    <col min="9" max="9" width="23.57421875" style="0" bestFit="1" customWidth="1"/>
    <col min="10" max="10" width="41.57421875" style="0" bestFit="1" customWidth="1"/>
    <col min="11" max="11" width="9.57421875" style="0" bestFit="1" customWidth="1"/>
    <col min="12" max="12" width="19.57421875" style="0" bestFit="1" customWidth="1"/>
    <col min="13" max="13" width="16.7109375" style="3" bestFit="1" customWidth="1"/>
    <col min="14" max="14" width="18.421875" style="0" bestFit="1" customWidth="1"/>
    <col min="15" max="15" width="12.57421875" style="0" bestFit="1" customWidth="1"/>
    <col min="16" max="16" width="14.28125" style="0" bestFit="1" customWidth="1"/>
    <col min="17" max="17" width="15.28125" style="0" bestFit="1" customWidth="1"/>
    <col min="18" max="18" width="14.28125" style="0" bestFit="1" customWidth="1"/>
    <col min="19" max="19" width="7.00390625" style="0" bestFit="1" customWidth="1"/>
    <col min="20" max="20" width="13.421875" style="0" bestFit="1" customWidth="1"/>
    <col min="21" max="21" width="11.140625" style="0" bestFit="1" customWidth="1"/>
    <col min="22" max="22" width="12.57421875" style="0" bestFit="1" customWidth="1"/>
    <col min="23" max="23" width="17.28125" style="0" bestFit="1" customWidth="1"/>
    <col min="24" max="24" width="84.00390625" style="0" customWidth="1"/>
  </cols>
  <sheetData>
    <row r="1" spans="1:24" s="6" customFormat="1" ht="49.5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4"/>
    </row>
    <row r="2" spans="1:24" s="6" customFormat="1" ht="43.5" customHeight="1">
      <c r="A2" s="36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4"/>
    </row>
    <row r="3" spans="1:24" s="6" customFormat="1" ht="162.75" customHeight="1">
      <c r="A3" s="33" t="s">
        <v>9</v>
      </c>
      <c r="B3" s="33" t="s">
        <v>10</v>
      </c>
      <c r="C3" s="33" t="s">
        <v>11</v>
      </c>
      <c r="D3" s="33" t="s">
        <v>12</v>
      </c>
      <c r="E3" s="33" t="s">
        <v>13</v>
      </c>
      <c r="F3" s="33" t="s">
        <v>14</v>
      </c>
      <c r="G3" s="33" t="s">
        <v>15</v>
      </c>
      <c r="H3" s="33" t="s">
        <v>16</v>
      </c>
      <c r="I3" s="43" t="s">
        <v>71</v>
      </c>
      <c r="J3" s="33" t="s">
        <v>17</v>
      </c>
      <c r="K3" s="33" t="s">
        <v>18</v>
      </c>
      <c r="L3" s="33" t="s">
        <v>19</v>
      </c>
      <c r="M3" s="33" t="s">
        <v>20</v>
      </c>
      <c r="N3" s="33" t="s">
        <v>21</v>
      </c>
      <c r="O3" s="33" t="s">
        <v>22</v>
      </c>
      <c r="P3" s="33"/>
      <c r="Q3" s="33"/>
      <c r="R3" s="33"/>
      <c r="S3" s="33"/>
      <c r="T3" s="33"/>
      <c r="U3" s="43" t="s">
        <v>72</v>
      </c>
      <c r="V3" s="43"/>
      <c r="W3" s="33" t="s">
        <v>23</v>
      </c>
      <c r="X3" s="11"/>
    </row>
    <row r="4" spans="1:24" s="6" customFormat="1" ht="30" customHeight="1">
      <c r="A4" s="33"/>
      <c r="B4" s="33"/>
      <c r="C4" s="33"/>
      <c r="D4" s="33"/>
      <c r="E4" s="33"/>
      <c r="F4" s="33"/>
      <c r="G4" s="33"/>
      <c r="H4" s="33"/>
      <c r="I4" s="43"/>
      <c r="J4" s="33"/>
      <c r="K4" s="33"/>
      <c r="L4" s="33"/>
      <c r="M4" s="33"/>
      <c r="N4" s="33"/>
      <c r="O4" s="33" t="s">
        <v>5</v>
      </c>
      <c r="P4" s="33" t="s">
        <v>6</v>
      </c>
      <c r="Q4" s="33" t="s">
        <v>24</v>
      </c>
      <c r="R4" s="33" t="s">
        <v>25</v>
      </c>
      <c r="S4" s="33" t="s">
        <v>26</v>
      </c>
      <c r="T4" s="33"/>
      <c r="U4" s="43" t="s">
        <v>27</v>
      </c>
      <c r="V4" s="43" t="s">
        <v>28</v>
      </c>
      <c r="W4" s="33"/>
      <c r="X4" s="4"/>
    </row>
    <row r="5" spans="1:24" s="6" customFormat="1" ht="26.25" thickBot="1">
      <c r="A5" s="33"/>
      <c r="B5" s="33"/>
      <c r="C5" s="33"/>
      <c r="D5" s="33"/>
      <c r="E5" s="33"/>
      <c r="F5" s="33"/>
      <c r="G5" s="33"/>
      <c r="H5" s="33"/>
      <c r="I5" s="43"/>
      <c r="J5" s="33"/>
      <c r="K5" s="33"/>
      <c r="L5" s="33"/>
      <c r="M5" s="33"/>
      <c r="N5" s="33"/>
      <c r="O5" s="33"/>
      <c r="P5" s="33"/>
      <c r="Q5" s="33"/>
      <c r="R5" s="33"/>
      <c r="S5" s="7" t="s">
        <v>29</v>
      </c>
      <c r="T5" s="7" t="s">
        <v>30</v>
      </c>
      <c r="U5" s="43"/>
      <c r="V5" s="43"/>
      <c r="W5" s="33"/>
      <c r="X5" s="4"/>
    </row>
    <row r="6" spans="1:24" s="6" customFormat="1" ht="51.75" thickBot="1">
      <c r="A6" s="24" t="s">
        <v>51</v>
      </c>
      <c r="B6" s="17" t="s">
        <v>31</v>
      </c>
      <c r="C6" s="17" t="s">
        <v>32</v>
      </c>
      <c r="D6" s="17" t="s">
        <v>33</v>
      </c>
      <c r="E6" s="17" t="s">
        <v>32</v>
      </c>
      <c r="F6" s="17" t="s">
        <v>33</v>
      </c>
      <c r="G6" s="17" t="s">
        <v>46</v>
      </c>
      <c r="H6" s="17" t="s">
        <v>36</v>
      </c>
      <c r="I6" s="44"/>
      <c r="J6" s="14" t="s">
        <v>54</v>
      </c>
      <c r="K6" s="17" t="s">
        <v>48</v>
      </c>
      <c r="L6" s="17" t="s">
        <v>49</v>
      </c>
      <c r="M6" s="56">
        <v>12</v>
      </c>
      <c r="N6" s="17" t="s">
        <v>35</v>
      </c>
      <c r="O6" s="18">
        <v>600000</v>
      </c>
      <c r="P6" s="18">
        <v>1000000</v>
      </c>
      <c r="Q6" s="18">
        <v>400000</v>
      </c>
      <c r="R6" s="18">
        <f aca="true" t="shared" si="0" ref="R6:R11">O6+P6+Q6</f>
        <v>2000000</v>
      </c>
      <c r="S6" s="18">
        <v>0</v>
      </c>
      <c r="T6" s="17" t="s">
        <v>32</v>
      </c>
      <c r="U6" s="48"/>
      <c r="V6" s="47"/>
      <c r="W6" s="19" t="s">
        <v>50</v>
      </c>
      <c r="X6" s="4"/>
    </row>
    <row r="7" spans="1:24" s="6" customFormat="1" ht="26.25" thickBot="1">
      <c r="A7" s="24" t="s">
        <v>52</v>
      </c>
      <c r="B7" s="20">
        <v>2023</v>
      </c>
      <c r="C7" s="20"/>
      <c r="D7" s="17" t="s">
        <v>33</v>
      </c>
      <c r="E7" s="17" t="s">
        <v>32</v>
      </c>
      <c r="F7" s="17" t="s">
        <v>33</v>
      </c>
      <c r="G7" s="17" t="s">
        <v>46</v>
      </c>
      <c r="H7" s="17" t="s">
        <v>36</v>
      </c>
      <c r="I7" s="45"/>
      <c r="J7" s="15" t="s">
        <v>68</v>
      </c>
      <c r="K7" s="17" t="s">
        <v>48</v>
      </c>
      <c r="L7" s="21" t="s">
        <v>67</v>
      </c>
      <c r="M7" s="20">
        <v>36</v>
      </c>
      <c r="N7" s="20" t="s">
        <v>63</v>
      </c>
      <c r="O7" s="55">
        <v>115900</v>
      </c>
      <c r="P7" s="50">
        <v>79300</v>
      </c>
      <c r="Q7" s="50">
        <v>79300</v>
      </c>
      <c r="R7" s="51">
        <f t="shared" si="0"/>
        <v>274500</v>
      </c>
      <c r="S7" s="51">
        <v>0</v>
      </c>
      <c r="T7" s="20"/>
      <c r="U7" s="49"/>
      <c r="V7" s="49"/>
      <c r="W7" s="19"/>
      <c r="X7" s="4"/>
    </row>
    <row r="8" spans="1:24" s="6" customFormat="1" ht="26.25" thickBot="1">
      <c r="A8" s="24" t="s">
        <v>62</v>
      </c>
      <c r="B8" s="21">
        <v>2024</v>
      </c>
      <c r="C8" s="21" t="s">
        <v>32</v>
      </c>
      <c r="D8" s="21" t="s">
        <v>33</v>
      </c>
      <c r="E8" s="21" t="s">
        <v>32</v>
      </c>
      <c r="F8" s="21" t="s">
        <v>33</v>
      </c>
      <c r="G8" s="17" t="s">
        <v>46</v>
      </c>
      <c r="H8" s="21" t="s">
        <v>36</v>
      </c>
      <c r="I8" s="46"/>
      <c r="J8" s="16" t="s">
        <v>53</v>
      </c>
      <c r="K8" s="17" t="s">
        <v>58</v>
      </c>
      <c r="L8" s="42" t="s">
        <v>66</v>
      </c>
      <c r="M8" s="21" t="s">
        <v>34</v>
      </c>
      <c r="N8" s="21" t="s">
        <v>35</v>
      </c>
      <c r="O8" s="22">
        <v>0</v>
      </c>
      <c r="P8" s="22">
        <v>43000</v>
      </c>
      <c r="Q8" s="22">
        <f>126880-43000</f>
        <v>83880</v>
      </c>
      <c r="R8" s="18">
        <f t="shared" si="0"/>
        <v>126880</v>
      </c>
      <c r="S8" s="22">
        <v>0</v>
      </c>
      <c r="T8" s="21" t="s">
        <v>32</v>
      </c>
      <c r="U8" s="42" t="s">
        <v>32</v>
      </c>
      <c r="V8" s="42" t="s">
        <v>32</v>
      </c>
      <c r="W8" s="19" t="s">
        <v>50</v>
      </c>
      <c r="X8" s="4"/>
    </row>
    <row r="9" spans="1:24" s="6" customFormat="1" ht="26.25" thickBot="1">
      <c r="A9" s="24" t="s">
        <v>55</v>
      </c>
      <c r="B9" s="21">
        <v>2024</v>
      </c>
      <c r="C9" s="21" t="s">
        <v>32</v>
      </c>
      <c r="D9" s="21" t="s">
        <v>33</v>
      </c>
      <c r="E9" s="21" t="s">
        <v>32</v>
      </c>
      <c r="F9" s="21" t="s">
        <v>33</v>
      </c>
      <c r="G9" s="17" t="s">
        <v>46</v>
      </c>
      <c r="H9" s="21" t="s">
        <v>36</v>
      </c>
      <c r="I9" s="46"/>
      <c r="J9" s="16" t="s">
        <v>57</v>
      </c>
      <c r="K9" s="21" t="s">
        <v>58</v>
      </c>
      <c r="L9" s="17" t="s">
        <v>49</v>
      </c>
      <c r="M9" s="21">
        <v>36</v>
      </c>
      <c r="N9" s="21" t="s">
        <v>35</v>
      </c>
      <c r="O9" s="22">
        <v>0</v>
      </c>
      <c r="P9" s="22">
        <v>26000</v>
      </c>
      <c r="Q9" s="22">
        <v>51712</v>
      </c>
      <c r="R9" s="18">
        <f t="shared" si="0"/>
        <v>77712</v>
      </c>
      <c r="S9" s="22">
        <v>0</v>
      </c>
      <c r="T9" s="21" t="s">
        <v>32</v>
      </c>
      <c r="U9" s="42"/>
      <c r="V9" s="42"/>
      <c r="W9" s="19" t="s">
        <v>50</v>
      </c>
      <c r="X9" s="4"/>
    </row>
    <row r="10" spans="1:24" s="6" customFormat="1" ht="26.25" thickBot="1">
      <c r="A10" s="24" t="s">
        <v>56</v>
      </c>
      <c r="B10" s="21">
        <v>2024</v>
      </c>
      <c r="C10" s="21" t="s">
        <v>32</v>
      </c>
      <c r="D10" s="21" t="s">
        <v>33</v>
      </c>
      <c r="E10" s="21" t="s">
        <v>32</v>
      </c>
      <c r="F10" s="21" t="s">
        <v>33</v>
      </c>
      <c r="G10" s="17" t="s">
        <v>46</v>
      </c>
      <c r="H10" s="21" t="s">
        <v>36</v>
      </c>
      <c r="I10" s="46"/>
      <c r="J10" s="16" t="s">
        <v>60</v>
      </c>
      <c r="K10" s="21" t="s">
        <v>58</v>
      </c>
      <c r="L10" s="42" t="s">
        <v>66</v>
      </c>
      <c r="M10" s="21">
        <v>36</v>
      </c>
      <c r="N10" s="21" t="s">
        <v>35</v>
      </c>
      <c r="O10" s="22">
        <v>0</v>
      </c>
      <c r="P10" s="22">
        <v>29605</v>
      </c>
      <c r="Q10" s="22">
        <v>59211</v>
      </c>
      <c r="R10" s="18">
        <f t="shared" si="0"/>
        <v>88816</v>
      </c>
      <c r="S10" s="18">
        <v>0</v>
      </c>
      <c r="T10" s="17" t="s">
        <v>32</v>
      </c>
      <c r="U10" s="47"/>
      <c r="V10" s="47"/>
      <c r="W10" s="19" t="s">
        <v>50</v>
      </c>
      <c r="X10" s="4"/>
    </row>
    <row r="11" spans="1:24" s="6" customFormat="1" ht="25.5">
      <c r="A11" s="24" t="s">
        <v>59</v>
      </c>
      <c r="B11" s="21">
        <v>2024</v>
      </c>
      <c r="C11" s="21"/>
      <c r="D11" s="21" t="s">
        <v>33</v>
      </c>
      <c r="E11" s="21" t="s">
        <v>32</v>
      </c>
      <c r="F11" s="21" t="s">
        <v>33</v>
      </c>
      <c r="G11" s="17" t="s">
        <v>46</v>
      </c>
      <c r="H11" s="21" t="s">
        <v>36</v>
      </c>
      <c r="I11" s="46"/>
      <c r="J11" s="16" t="s">
        <v>61</v>
      </c>
      <c r="K11" s="17" t="s">
        <v>48</v>
      </c>
      <c r="L11" s="17" t="s">
        <v>49</v>
      </c>
      <c r="M11" s="21">
        <v>36</v>
      </c>
      <c r="N11" s="21" t="s">
        <v>35</v>
      </c>
      <c r="O11" s="22">
        <v>0</v>
      </c>
      <c r="P11" s="22">
        <v>25200</v>
      </c>
      <c r="Q11" s="22">
        <v>50400</v>
      </c>
      <c r="R11" s="22">
        <f t="shared" si="0"/>
        <v>75600</v>
      </c>
      <c r="S11" s="22">
        <v>0</v>
      </c>
      <c r="T11" s="21" t="s">
        <v>32</v>
      </c>
      <c r="U11" s="42" t="s">
        <v>32</v>
      </c>
      <c r="V11" s="42" t="s">
        <v>32</v>
      </c>
      <c r="W11" s="19" t="s">
        <v>50</v>
      </c>
      <c r="X11" s="4"/>
    </row>
    <row r="12" spans="1:24" ht="63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1"/>
      <c r="O12" s="28"/>
      <c r="P12" s="28"/>
      <c r="Q12" s="28"/>
      <c r="R12" s="28"/>
      <c r="S12" s="1"/>
      <c r="T12" s="1"/>
      <c r="U12" s="34" t="s">
        <v>69</v>
      </c>
      <c r="V12" s="34"/>
      <c r="W12" s="34"/>
      <c r="X12" s="1"/>
    </row>
    <row r="13" spans="1:24" ht="15">
      <c r="A13" s="1"/>
      <c r="B13" s="1"/>
      <c r="C13" s="38"/>
      <c r="D13" s="38"/>
      <c r="E13" s="1"/>
      <c r="F13" s="1"/>
      <c r="G13" s="1"/>
      <c r="H13" s="1"/>
      <c r="I13" s="1"/>
      <c r="J13" s="1"/>
      <c r="K13" s="1"/>
      <c r="L13" s="1"/>
      <c r="M13" s="2"/>
      <c r="N13" s="1"/>
      <c r="O13" s="1"/>
      <c r="P13" s="1"/>
      <c r="Q13" s="28"/>
      <c r="R13" s="1"/>
      <c r="S13" s="1"/>
      <c r="T13" s="1"/>
      <c r="U13" s="1"/>
      <c r="V13" s="1"/>
      <c r="W13" s="1"/>
      <c r="X13" s="1"/>
    </row>
    <row r="14" spans="1:2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1"/>
      <c r="O14" s="1"/>
      <c r="P14" s="28"/>
      <c r="Q14" s="1"/>
      <c r="R14" s="1"/>
      <c r="S14" s="1"/>
      <c r="T14" s="1"/>
      <c r="U14" s="1"/>
      <c r="V14" s="1"/>
      <c r="W14" s="1"/>
      <c r="X14" s="1"/>
    </row>
    <row r="15" spans="15:17" ht="12.75">
      <c r="O15" s="52"/>
      <c r="P15" s="52"/>
      <c r="Q15" s="52"/>
    </row>
    <row r="16" spans="16:17" ht="12.75">
      <c r="P16" s="52"/>
      <c r="Q16" s="52"/>
    </row>
    <row r="17" ht="12.75">
      <c r="P17" s="52"/>
    </row>
    <row r="18" ht="12.75">
      <c r="P18" s="52"/>
    </row>
  </sheetData>
  <sheetProtection/>
  <autoFilter ref="J1:J14"/>
  <mergeCells count="28">
    <mergeCell ref="C13:D13"/>
    <mergeCell ref="M3:M5"/>
    <mergeCell ref="N3:N5"/>
    <mergeCell ref="O3:T3"/>
    <mergeCell ref="U3:V3"/>
    <mergeCell ref="G3:G5"/>
    <mergeCell ref="H3:H5"/>
    <mergeCell ref="I3:I5"/>
    <mergeCell ref="E3:E5"/>
    <mergeCell ref="F3:F5"/>
    <mergeCell ref="W3:W5"/>
    <mergeCell ref="O4:O5"/>
    <mergeCell ref="P4:P5"/>
    <mergeCell ref="Q4:Q5"/>
    <mergeCell ref="R4:R5"/>
    <mergeCell ref="S4:T4"/>
    <mergeCell ref="U4:U5"/>
    <mergeCell ref="V4:V5"/>
    <mergeCell ref="U12:W12"/>
    <mergeCell ref="A1:W1"/>
    <mergeCell ref="A2:W2"/>
    <mergeCell ref="J3:J5"/>
    <mergeCell ref="K3:K5"/>
    <mergeCell ref="L3:L5"/>
    <mergeCell ref="A3:A5"/>
    <mergeCell ref="B3:B5"/>
    <mergeCell ref="C3:C5"/>
    <mergeCell ref="D3:D5"/>
  </mergeCells>
  <printOptions/>
  <pageMargins left="0" right="0" top="0" bottom="0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="70" zoomScaleNormal="70" zoomScalePageLayoutView="0" workbookViewId="0" topLeftCell="A1">
      <selection activeCell="D6" sqref="D6:F6"/>
    </sheetView>
  </sheetViews>
  <sheetFormatPr defaultColWidth="9.140625" defaultRowHeight="12.75"/>
  <cols>
    <col min="1" max="1" width="42.00390625" style="0" customWidth="1"/>
    <col min="2" max="2" width="25.140625" style="0" customWidth="1"/>
    <col min="3" max="3" width="16.8515625" style="0" customWidth="1"/>
    <col min="4" max="5" width="25.140625" style="0" customWidth="1"/>
    <col min="6" max="6" width="33.57421875" style="0" customWidth="1"/>
    <col min="7" max="7" width="8.421875" style="0" customWidth="1"/>
    <col min="8" max="8" width="75.57421875" style="0" customWidth="1"/>
    <col min="9" max="9" width="8.421875" style="0" customWidth="1"/>
    <col min="10" max="10" width="255.00390625" style="0" customWidth="1"/>
  </cols>
  <sheetData>
    <row r="1" spans="1:10" s="12" customFormat="1" ht="49.5" customHeight="1">
      <c r="A1" s="32" t="s">
        <v>47</v>
      </c>
      <c r="B1" s="32"/>
      <c r="C1" s="32"/>
      <c r="D1" s="32"/>
      <c r="E1" s="32"/>
      <c r="F1" s="32"/>
      <c r="G1" s="32"/>
      <c r="H1" s="32"/>
      <c r="I1" s="5"/>
      <c r="J1" s="5"/>
    </row>
    <row r="2" spans="1:10" s="12" customFormat="1" ht="49.5" customHeight="1">
      <c r="A2" s="39" t="s">
        <v>37</v>
      </c>
      <c r="B2" s="39"/>
      <c r="C2" s="39"/>
      <c r="D2" s="39"/>
      <c r="E2" s="39"/>
      <c r="F2" s="39"/>
      <c r="G2" s="39"/>
      <c r="H2" s="39"/>
      <c r="I2" s="5"/>
      <c r="J2" s="5"/>
    </row>
    <row r="3" spans="1:10" s="12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12" customFormat="1" ht="30" customHeight="1">
      <c r="A4" s="13" t="s">
        <v>38</v>
      </c>
      <c r="B4" s="13" t="s">
        <v>39</v>
      </c>
      <c r="C4" s="40" t="s">
        <v>40</v>
      </c>
      <c r="D4" s="40"/>
      <c r="E4" s="13" t="s">
        <v>41</v>
      </c>
      <c r="F4" s="40" t="s">
        <v>42</v>
      </c>
      <c r="G4" s="40"/>
      <c r="H4" s="40" t="s">
        <v>43</v>
      </c>
      <c r="I4" s="40"/>
      <c r="J4" s="5"/>
    </row>
    <row r="5" spans="1:10" s="12" customFormat="1" ht="30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12" customFormat="1" ht="49.5" customHeight="1">
      <c r="A6" s="5"/>
      <c r="B6" s="5"/>
      <c r="C6" s="5"/>
      <c r="D6" s="29" t="s">
        <v>69</v>
      </c>
      <c r="E6" s="29"/>
      <c r="F6" s="29"/>
      <c r="G6" s="5"/>
      <c r="H6" s="5"/>
      <c r="I6" s="5"/>
      <c r="J6" s="5"/>
    </row>
    <row r="7" spans="1:10" ht="278.25" customHeight="1">
      <c r="A7" s="1"/>
      <c r="B7" s="1"/>
      <c r="C7" s="1"/>
      <c r="D7" s="1"/>
      <c r="E7" s="1"/>
      <c r="F7" s="1"/>
      <c r="G7" s="1"/>
      <c r="H7" s="1"/>
      <c r="I7" s="1"/>
      <c r="J7" s="1"/>
    </row>
  </sheetData>
  <sheetProtection/>
  <mergeCells count="6">
    <mergeCell ref="A1:H1"/>
    <mergeCell ref="A2:H2"/>
    <mergeCell ref="C4:D4"/>
    <mergeCell ref="F4:G4"/>
    <mergeCell ref="H4:I4"/>
    <mergeCell ref="D6:F6"/>
  </mergeCells>
  <printOptions/>
  <pageMargins left="0" right="0" top="0" bottom="0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Pittarello Elisabetta</dc:creator>
  <cp:keywords/>
  <dc:description/>
  <cp:lastModifiedBy>norma.penno</cp:lastModifiedBy>
  <dcterms:created xsi:type="dcterms:W3CDTF">2023-03-30T11:44:13Z</dcterms:created>
  <dcterms:modified xsi:type="dcterms:W3CDTF">2023-06-22T12:27:07Z</dcterms:modified>
  <cp:category/>
  <cp:version/>
  <cp:contentType/>
  <cp:contentStatus/>
</cp:coreProperties>
</file>